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brady/Documents/JBB_Documents/Courses/Petrology/Plotting Templates/"/>
    </mc:Choice>
  </mc:AlternateContent>
  <bookViews>
    <workbookView xWindow="0" yWindow="460" windowWidth="24000" windowHeight="16060" activeTab="1"/>
  </bookViews>
  <sheets>
    <sheet name="Data" sheetId="1" r:id="rId1"/>
    <sheet name="Triangle" sheetId="6" r:id="rId2"/>
  </sheets>
  <definedNames>
    <definedName name="blank">Data!$K$1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F13" i="1"/>
  <c r="F14" i="1"/>
  <c r="F15" i="1"/>
  <c r="F16" i="1"/>
  <c r="F17" i="1"/>
  <c r="F18" i="1"/>
  <c r="F19" i="1"/>
  <c r="F20" i="1"/>
  <c r="F21" i="1"/>
  <c r="C12" i="1"/>
  <c r="B12" i="1"/>
  <c r="D12" i="1"/>
  <c r="F12" i="1"/>
  <c r="G12" i="1"/>
  <c r="F43" i="1"/>
  <c r="G43" i="1"/>
  <c r="F44" i="1"/>
  <c r="G44" i="1"/>
  <c r="F45" i="1"/>
  <c r="G45" i="1"/>
  <c r="F46" i="1"/>
  <c r="G46" i="1"/>
  <c r="F74" i="1"/>
  <c r="G74" i="1"/>
  <c r="F75" i="1"/>
  <c r="G75" i="1"/>
  <c r="F76" i="1"/>
  <c r="G76" i="1"/>
  <c r="F77" i="1"/>
  <c r="G77" i="1"/>
  <c r="F8" i="1"/>
  <c r="G9" i="1"/>
  <c r="F9" i="1"/>
  <c r="G8" i="1"/>
</calcChain>
</file>

<file path=xl/sharedStrings.xml><?xml version="1.0" encoding="utf-8"?>
<sst xmlns="http://schemas.openxmlformats.org/spreadsheetml/2006/main" count="60" uniqueCount="60">
  <si>
    <t xml:space="preserve">      the appropriate data box (scroll down to see boxes).</t>
  </si>
  <si>
    <r>
      <t xml:space="preserve">Instructions </t>
    </r>
    <r>
      <rPr>
        <sz val="12"/>
        <rFont val="Geneva"/>
      </rPr>
      <t>(Scroll right for more)</t>
    </r>
  </si>
  <si>
    <t>Ternary Plotting Template</t>
  </si>
  <si>
    <t>SiO2</t>
  </si>
  <si>
    <t>Label at origin</t>
  </si>
  <si>
    <t>MgO</t>
  </si>
  <si>
    <t>Label at upper vertex</t>
  </si>
  <si>
    <t>Al2O3</t>
  </si>
  <si>
    <t>sudoite</t>
  </si>
  <si>
    <t>sapphirine</t>
  </si>
  <si>
    <t>pyrope</t>
  </si>
  <si>
    <t>enstatite</t>
  </si>
  <si>
    <t>corundum</t>
  </si>
  <si>
    <t>quartz</t>
  </si>
  <si>
    <t>periclase</t>
  </si>
  <si>
    <t>gedrite</t>
  </si>
  <si>
    <t>sillimanite</t>
  </si>
  <si>
    <t>clinochlore</t>
  </si>
  <si>
    <t>yoderite</t>
  </si>
  <si>
    <t>kornerupine</t>
  </si>
  <si>
    <t>(1) Enter the a title for your triangle.</t>
  </si>
  <si>
    <t>(2) Enter labels for the three corners.</t>
  </si>
  <si>
    <t>(3) Enter data for your data points in the box.</t>
  </si>
  <si>
    <t xml:space="preserve">       Destination: File</t>
  </si>
  <si>
    <t xml:space="preserve">       Options: Save as File</t>
  </si>
  <si>
    <t xml:space="preserve">       Font Inclusion: All</t>
  </si>
  <si>
    <t>Calculated by</t>
  </si>
  <si>
    <t>spreadsheet</t>
  </si>
  <si>
    <t>Amphiboles</t>
  </si>
  <si>
    <t xml:space="preserve">      x-value and y-value formulas, which say #DIV/0!)</t>
  </si>
  <si>
    <t>(5) Repeat (4) for up to 3 data sets of 30 points using</t>
  </si>
  <si>
    <t xml:space="preserve">      match the number of data points to plot.  (Delete extra</t>
  </si>
  <si>
    <t>(4) Fill down the x-value and y-value formulas (Cols F&amp;G) to</t>
  </si>
  <si>
    <t>This spreadsheet is set up to plot 3 data sets of 30 points</t>
  </si>
  <si>
    <t xml:space="preserve">each.  If you wish to add additional data sets: </t>
  </si>
  <si>
    <t>(1) Create more data boxes like the three that are present.</t>
  </si>
  <si>
    <t>(2) Switch to the Triangle Sheet.</t>
  </si>
  <si>
    <t>(3) Select "Source Data" from the "Chart" menu.</t>
  </si>
  <si>
    <t>(4) Choose the Series Tab and press the Add button.</t>
  </si>
  <si>
    <t>(5) Define the x-values and y-values data ranges following</t>
  </si>
  <si>
    <t xml:space="preserve">      the examples already defined.</t>
  </si>
  <si>
    <t>(6) Look at the Triangle sheet and print if you wish.</t>
  </si>
  <si>
    <t xml:space="preserve">      will have to ungroup the objects to work with them.</t>
  </si>
  <si>
    <t>Enter Triangle</t>
  </si>
  <si>
    <t>Enter Data below</t>
  </si>
  <si>
    <t>x-value</t>
  </si>
  <si>
    <t>y-value</t>
  </si>
  <si>
    <t>Enter Title in this Box</t>
  </si>
  <si>
    <t>Labels for apices in these boxes</t>
  </si>
  <si>
    <t>Label at right basal vertex</t>
  </si>
  <si>
    <t xml:space="preserve">      to be equilateral.</t>
  </si>
  <si>
    <t>(7) Do not change the size of the triangle.  It is adjusted</t>
  </si>
  <si>
    <t>(8) If you want to improve the plot, print it to a file:</t>
  </si>
  <si>
    <t>(9) You should be able to open this file in Illustrator.  You</t>
  </si>
  <si>
    <t>Group Title</t>
  </si>
  <si>
    <t>cordierite</t>
  </si>
  <si>
    <t>spinel</t>
  </si>
  <si>
    <t>anthophyllyite</t>
  </si>
  <si>
    <t>Another Group</t>
  </si>
  <si>
    <t xml:space="preserve">       Format: Postscript or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</si>
</sst>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name val="Geneva"/>
    </font>
    <font>
      <sz val="12"/>
      <name val="Geneva"/>
    </font>
    <font>
      <b/>
      <sz val="12"/>
      <name val="Geneva"/>
    </font>
    <font>
      <sz val="12"/>
      <color indexed="10"/>
      <name val="Geneva"/>
    </font>
    <font>
      <b/>
      <sz val="12"/>
      <color indexed="10"/>
      <name val="Genev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49" fontId="1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9" fontId="1" fillId="0" borderId="9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1" fillId="3" borderId="0" xfId="0" applyFont="1" applyFill="1"/>
    <xf numFmtId="49" fontId="4" fillId="0" borderId="0" xfId="0" applyNumberFormat="1" applyFont="1"/>
    <xf numFmtId="49" fontId="4" fillId="0" borderId="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49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55555555556"/>
          <c:y val="0.139280125195618"/>
          <c:w val="0.656565656565656"/>
          <c:h val="0.511737089201878"/>
        </c:manualLayout>
      </c:layout>
      <c:scatterChart>
        <c:scatterStyle val="lineMarker"/>
        <c:varyColors val="0"/>
        <c:ser>
          <c:idx val="0"/>
          <c:order val="0"/>
          <c:tx>
            <c:v>Triangle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Data!$F$7:$F$10</c:f>
              <c:numCache>
                <c:formatCode>General</c:formatCode>
                <c:ptCount val="4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0.0</c:v>
                </c:pt>
              </c:numCache>
            </c:numRef>
          </c:xVal>
          <c:yVal>
            <c:numRef>
              <c:f>Data!$G$7:$G$10</c:f>
              <c:numCache>
                <c:formatCode>General</c:formatCode>
                <c:ptCount val="4"/>
                <c:pt idx="0">
                  <c:v>0.0</c:v>
                </c:pt>
                <c:pt idx="1">
                  <c:v>0.866025403784439</c:v>
                </c:pt>
                <c:pt idx="2">
                  <c:v>0.0</c:v>
                </c:pt>
                <c:pt idx="3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Data!$A$12</c:f>
              <c:strCache>
                <c:ptCount val="1"/>
                <c:pt idx="0">
                  <c:v>Group Title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Data!$F$13:$F$42</c:f>
              <c:numCache>
                <c:formatCode>General</c:formatCode>
                <c:ptCount val="30"/>
                <c:pt idx="0">
                  <c:v>0.333333333333333</c:v>
                </c:pt>
                <c:pt idx="1">
                  <c:v>0.75</c:v>
                </c:pt>
                <c:pt idx="2">
                  <c:v>0.428571428571429</c:v>
                </c:pt>
                <c:pt idx="3">
                  <c:v>0.6</c:v>
                </c:pt>
                <c:pt idx="4">
                  <c:v>0.357142857142857</c:v>
                </c:pt>
                <c:pt idx="5">
                  <c:v>0.25</c:v>
                </c:pt>
                <c:pt idx="6">
                  <c:v>1.0</c:v>
                </c:pt>
                <c:pt idx="7">
                  <c:v>0.0</c:v>
                </c:pt>
                <c:pt idx="8">
                  <c:v>0.5</c:v>
                </c:pt>
              </c:numCache>
            </c:numRef>
          </c:xVal>
          <c:yVal>
            <c:numRef>
              <c:f>Data!$G$13:$G$42</c:f>
              <c:numCache>
                <c:formatCode>General</c:formatCode>
                <c:ptCount val="30"/>
                <c:pt idx="0">
                  <c:v>0.192450089729875</c:v>
                </c:pt>
                <c:pt idx="1">
                  <c:v>0.433012701892219</c:v>
                </c:pt>
                <c:pt idx="2">
                  <c:v>0.247435829652697</c:v>
                </c:pt>
                <c:pt idx="3">
                  <c:v>0.346410161513775</c:v>
                </c:pt>
                <c:pt idx="4">
                  <c:v>0.371153744479045</c:v>
                </c:pt>
                <c:pt idx="5">
                  <c:v>0.433012701892219</c:v>
                </c:pt>
                <c:pt idx="6">
                  <c:v>0.0</c:v>
                </c:pt>
                <c:pt idx="7">
                  <c:v>0.0</c:v>
                </c:pt>
                <c:pt idx="8">
                  <c:v>0.866025403784439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Data!$A$43</c:f>
              <c:strCache>
                <c:ptCount val="1"/>
                <c:pt idx="0">
                  <c:v>Another Group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DD0806"/>
              </a:solidFill>
              <a:ln w="9525">
                <a:noFill/>
              </a:ln>
            </c:spPr>
          </c:marker>
          <c:xVal>
            <c:numRef>
              <c:f>Data!$F$44:$F$73</c:f>
              <c:numCache>
                <c:formatCode>General</c:formatCode>
                <c:ptCount val="30"/>
                <c:pt idx="0">
                  <c:v>0.388888888888889</c:v>
                </c:pt>
                <c:pt idx="1">
                  <c:v>0.555555555555556</c:v>
                </c:pt>
                <c:pt idx="2">
                  <c:v>0.55</c:v>
                </c:pt>
              </c:numCache>
            </c:numRef>
          </c:xVal>
          <c:yVal>
            <c:numRef>
              <c:f>Data!$G$44:$G$73</c:f>
              <c:numCache>
                <c:formatCode>General</c:formatCode>
                <c:ptCount val="30"/>
                <c:pt idx="0">
                  <c:v>0.481125224324688</c:v>
                </c:pt>
                <c:pt idx="1">
                  <c:v>0.38490017945975</c:v>
                </c:pt>
                <c:pt idx="2">
                  <c:v>0.259807621135332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Data!$A$74</c:f>
              <c:strCache>
                <c:ptCount val="1"/>
                <c:pt idx="0">
                  <c:v>Amphiboles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4"/>
            <c:spPr>
              <a:solidFill>
                <a:srgbClr val="0000D4"/>
              </a:solidFill>
              <a:ln w="9525">
                <a:noFill/>
              </a:ln>
            </c:spPr>
          </c:marker>
          <c:xVal>
            <c:numRef>
              <c:f>Data!$F$75:$F$104</c:f>
              <c:numCache>
                <c:formatCode>General</c:formatCode>
                <c:ptCount val="30"/>
                <c:pt idx="0">
                  <c:v>0.233333333333333</c:v>
                </c:pt>
                <c:pt idx="1">
                  <c:v>0.346153846153846</c:v>
                </c:pt>
                <c:pt idx="2">
                  <c:v>0.5</c:v>
                </c:pt>
              </c:numCache>
            </c:numRef>
          </c:xVal>
          <c:yVal>
            <c:numRef>
              <c:f>Data!$G$75:$G$104</c:f>
              <c:numCache>
                <c:formatCode>General</c:formatCode>
                <c:ptCount val="30"/>
                <c:pt idx="0">
                  <c:v>0.404145188432738</c:v>
                </c:pt>
                <c:pt idx="1">
                  <c:v>0.333086693763246</c:v>
                </c:pt>
                <c:pt idx="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7170864"/>
        <c:axId val="-2057167888"/>
      </c:scatterChart>
      <c:valAx>
        <c:axId val="-2057170864"/>
        <c:scaling>
          <c:orientation val="minMax"/>
          <c:max val="1.0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-2057167888"/>
        <c:crosses val="autoZero"/>
        <c:crossBetween val="midCat"/>
        <c:majorUnit val="1.0"/>
        <c:minorUnit val="1.0"/>
      </c:valAx>
      <c:valAx>
        <c:axId val="-2057167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57170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464646464646"/>
          <c:y val="0.248826291079812"/>
          <c:w val="0.298942604912673"/>
          <c:h val="0.136139416396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+mn-lt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/>
  </sheetViews>
  <pageMargins left="0.75" right="0.75" top="1" bottom="1" header="0.5" footer="0.5"/>
  <pageSetup orientation="portrait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89040" cy="81178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0.06126</cdr:x>
      <cdr:y>0.65096</cdr:y>
    </cdr:from>
    <cdr:to>
      <cdr:x>0.24949</cdr:x>
      <cdr:y>0.67941</cdr:y>
    </cdr:to>
    <cdr:sp macro="" textlink="Data!$A$7">
      <cdr:nvSpPr>
        <cdr:cNvPr id="205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5090" y="5282773"/>
          <a:ext cx="1183360" cy="23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/>
          <a:fld id="{D38254FF-29C5-184A-91AC-8768C791A4DF}" type="TxLink">
            <a:rPr lang="en-US" sz="1200" b="1"/>
            <a:pPr algn="ctr"/>
            <a:t>SiO2</a:t>
          </a:fld>
          <a:endParaRPr lang="en-US" sz="1200" b="1"/>
        </a:p>
      </cdr:txBody>
    </cdr:sp>
  </cdr:relSizeAnchor>
  <cdr:relSizeAnchor xmlns:cdr="http://schemas.openxmlformats.org/drawingml/2006/chartDrawing">
    <cdr:from>
      <cdr:x>0.3891</cdr:x>
      <cdr:y>0.17689</cdr:y>
    </cdr:from>
    <cdr:to>
      <cdr:x>0.57778</cdr:x>
      <cdr:y>0.20344</cdr:y>
    </cdr:to>
    <cdr:sp macro="" textlink="Data!$A$8">
      <cdr:nvSpPr>
        <cdr:cNvPr id="2055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446099" y="1435524"/>
          <a:ext cx="1186101" cy="215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/>
          <a:fld id="{BCE8E1C7-E73B-FE44-81BD-7B1CBDD56834}" type="TxLink">
            <a:rPr lang="en-US" b="1"/>
            <a:pPr algn="ctr"/>
            <a:t>MgO</a:t>
          </a:fld>
          <a:endParaRPr lang="en-US" b="1"/>
        </a:p>
      </cdr:txBody>
    </cdr:sp>
  </cdr:relSizeAnchor>
  <cdr:relSizeAnchor xmlns:cdr="http://schemas.openxmlformats.org/drawingml/2006/chartDrawing">
    <cdr:from>
      <cdr:x>0.7202</cdr:x>
      <cdr:y>0.651</cdr:y>
    </cdr:from>
    <cdr:to>
      <cdr:x>0.90909</cdr:x>
      <cdr:y>0.67944</cdr:y>
    </cdr:to>
    <cdr:sp macro="" textlink="Data!$A$9">
      <cdr:nvSpPr>
        <cdr:cNvPr id="205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527550" y="5283061"/>
          <a:ext cx="1187450" cy="23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/>
          <a:fld id="{40795173-F028-8541-BA50-3D1D3010A9ED}" type="TxLink">
            <a:rPr lang="en-US" sz="1200" b="1"/>
            <a:pPr algn="ctr"/>
            <a:t>Al2O3</a:t>
          </a:fld>
          <a:endParaRPr lang="en-US" sz="1200" b="1"/>
        </a:p>
      </cdr:txBody>
    </cdr:sp>
  </cdr:relSizeAnchor>
  <cdr:relSizeAnchor xmlns:cdr="http://schemas.openxmlformats.org/drawingml/2006/chartDrawing">
    <cdr:from>
      <cdr:x>0.20725</cdr:x>
      <cdr:y>0.0955</cdr:y>
    </cdr:from>
    <cdr:to>
      <cdr:x>0.773</cdr:x>
      <cdr:y>0.12525</cdr:y>
    </cdr:to>
    <cdr:sp macro="" textlink="Data!$A$3">
      <cdr:nvSpPr>
        <cdr:cNvPr id="205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02877" y="775011"/>
          <a:ext cx="3556588" cy="241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/>
          <a:fld id="{81FE0C09-94EC-FB48-9F67-2E5C06BD6BE7}" type="TxLink">
            <a:rPr lang="en-US" sz="1400" b="1"/>
            <a:pPr algn="ctr"/>
            <a:t>Enter Title in this Box</a:t>
          </a:fld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5" workbookViewId="0">
      <selection activeCell="I27" sqref="I27"/>
    </sheetView>
  </sheetViews>
  <sheetFormatPr baseColWidth="10" defaultColWidth="8.83203125" defaultRowHeight="16" x14ac:dyDescent="0.2"/>
  <cols>
    <col min="1" max="1" width="33.83203125" style="2" customWidth="1"/>
    <col min="2" max="4" width="8.83203125" style="1"/>
    <col min="5" max="5" width="3.83203125" style="1" customWidth="1"/>
    <col min="6" max="7" width="9.83203125" style="1" customWidth="1"/>
    <col min="8" max="8" width="8.83203125" style="1"/>
    <col min="9" max="9" width="61.83203125" style="1" customWidth="1"/>
    <col min="10" max="10" width="8.83203125" style="1"/>
    <col min="11" max="11" width="63.1640625" style="1" customWidth="1"/>
    <col min="12" max="16384" width="8.83203125" style="1"/>
  </cols>
  <sheetData>
    <row r="1" spans="1:11" s="3" customFormat="1" x14ac:dyDescent="0.2">
      <c r="A1" s="30" t="s">
        <v>2</v>
      </c>
    </row>
    <row r="2" spans="1:11" x14ac:dyDescent="0.2">
      <c r="I2" s="3" t="s">
        <v>1</v>
      </c>
    </row>
    <row r="3" spans="1:11" x14ac:dyDescent="0.2">
      <c r="A3" s="29" t="s">
        <v>47</v>
      </c>
      <c r="F3" s="1" t="s">
        <v>26</v>
      </c>
      <c r="I3" s="1" t="s">
        <v>20</v>
      </c>
      <c r="K3" s="1" t="s">
        <v>33</v>
      </c>
    </row>
    <row r="4" spans="1:11" x14ac:dyDescent="0.2">
      <c r="F4" s="1" t="s">
        <v>27</v>
      </c>
      <c r="I4" s="1" t="s">
        <v>21</v>
      </c>
      <c r="K4" s="1" t="s">
        <v>34</v>
      </c>
    </row>
    <row r="5" spans="1:11" x14ac:dyDescent="0.2">
      <c r="A5" s="2" t="s">
        <v>43</v>
      </c>
      <c r="I5" s="1" t="s">
        <v>22</v>
      </c>
      <c r="K5" s="1" t="s">
        <v>35</v>
      </c>
    </row>
    <row r="6" spans="1:11" x14ac:dyDescent="0.2">
      <c r="A6" s="2" t="s">
        <v>48</v>
      </c>
      <c r="F6" s="3" t="s">
        <v>45</v>
      </c>
      <c r="G6" s="3" t="s">
        <v>46</v>
      </c>
      <c r="I6" s="1" t="s">
        <v>32</v>
      </c>
      <c r="K6" s="1" t="s">
        <v>36</v>
      </c>
    </row>
    <row r="7" spans="1:11" x14ac:dyDescent="0.2">
      <c r="A7" s="29" t="s">
        <v>3</v>
      </c>
      <c r="B7" s="33" t="s">
        <v>4</v>
      </c>
      <c r="C7" s="34"/>
      <c r="D7" s="34"/>
      <c r="F7" s="27">
        <v>0</v>
      </c>
      <c r="G7" s="27">
        <v>0</v>
      </c>
      <c r="I7" s="1" t="s">
        <v>31</v>
      </c>
      <c r="K7" s="1" t="s">
        <v>37</v>
      </c>
    </row>
    <row r="8" spans="1:11" x14ac:dyDescent="0.2">
      <c r="A8" s="29" t="s">
        <v>5</v>
      </c>
      <c r="B8" s="33" t="s">
        <v>6</v>
      </c>
      <c r="C8" s="34"/>
      <c r="D8" s="34"/>
      <c r="F8" s="27">
        <f>0+1*COS(60*PI()/180)</f>
        <v>0.50000000000000011</v>
      </c>
      <c r="G8" s="27">
        <f>1*SIN(60*PI()/180)</f>
        <v>0.8660254037844386</v>
      </c>
      <c r="I8" s="1" t="s">
        <v>29</v>
      </c>
      <c r="K8" s="1" t="s">
        <v>38</v>
      </c>
    </row>
    <row r="9" spans="1:11" x14ac:dyDescent="0.2">
      <c r="A9" s="29" t="s">
        <v>7</v>
      </c>
      <c r="B9" s="33" t="s">
        <v>49</v>
      </c>
      <c r="C9" s="34"/>
      <c r="D9" s="34"/>
      <c r="E9" s="34"/>
      <c r="F9" s="27">
        <f>0*COS(60*PI()/180)+1</f>
        <v>1</v>
      </c>
      <c r="G9" s="27">
        <f>0*SIN(60*PI()/180)</f>
        <v>0</v>
      </c>
      <c r="I9" s="1" t="s">
        <v>30</v>
      </c>
      <c r="K9" s="1" t="s">
        <v>39</v>
      </c>
    </row>
    <row r="10" spans="1:11" x14ac:dyDescent="0.2">
      <c r="B10" s="2"/>
      <c r="C10" s="2"/>
      <c r="D10" s="2"/>
      <c r="E10" s="2"/>
      <c r="F10" s="27">
        <v>0</v>
      </c>
      <c r="G10" s="27">
        <v>0</v>
      </c>
      <c r="I10" s="1" t="s">
        <v>0</v>
      </c>
      <c r="K10" s="1" t="s">
        <v>40</v>
      </c>
    </row>
    <row r="11" spans="1:11" x14ac:dyDescent="0.2">
      <c r="B11" s="32" t="s">
        <v>44</v>
      </c>
      <c r="C11" s="32"/>
      <c r="D11" s="32"/>
      <c r="E11" s="2"/>
      <c r="I11" s="1" t="s">
        <v>41</v>
      </c>
    </row>
    <row r="12" spans="1:11" x14ac:dyDescent="0.2">
      <c r="A12" s="28" t="s">
        <v>54</v>
      </c>
      <c r="B12" s="14" t="str">
        <f>A7</f>
        <v>SiO2</v>
      </c>
      <c r="C12" s="14" t="str">
        <f>A8</f>
        <v>MgO</v>
      </c>
      <c r="D12" s="14" t="str">
        <f>A9</f>
        <v>Al2O3</v>
      </c>
      <c r="E12" s="4"/>
      <c r="F12" s="1" t="e">
        <f t="shared" ref="F12:F21" si="0">C12/SUM(B12:D12)*COS(60*PI()/180)+D12/SUM(B12:D12)</f>
        <v>#VALUE!</v>
      </c>
      <c r="G12" s="1" t="e">
        <f>C12/SUM(B12:D12)*SIN(60*PI()/180)</f>
        <v>#VALUE!</v>
      </c>
      <c r="I12" s="1" t="s">
        <v>51</v>
      </c>
    </row>
    <row r="13" spans="1:11" x14ac:dyDescent="0.2">
      <c r="A13" s="31" t="s">
        <v>55</v>
      </c>
      <c r="B13" s="5">
        <v>5</v>
      </c>
      <c r="C13" s="6">
        <v>2</v>
      </c>
      <c r="D13" s="7">
        <v>2</v>
      </c>
      <c r="F13" s="1">
        <f t="shared" si="0"/>
        <v>0.33333333333333337</v>
      </c>
      <c r="G13" s="1">
        <f t="shared" ref="G13:G21" si="1">C13/SUM(B13:D13)*SIN(60*PI()/180)</f>
        <v>0.19245008972987523</v>
      </c>
      <c r="I13" s="1" t="s">
        <v>50</v>
      </c>
    </row>
    <row r="14" spans="1:11" x14ac:dyDescent="0.2">
      <c r="A14" s="31" t="s">
        <v>56</v>
      </c>
      <c r="B14" s="8">
        <v>0</v>
      </c>
      <c r="C14" s="9">
        <v>1</v>
      </c>
      <c r="D14" s="10">
        <v>1</v>
      </c>
      <c r="F14" s="1">
        <f t="shared" si="0"/>
        <v>0.75</v>
      </c>
      <c r="G14" s="1">
        <f t="shared" si="1"/>
        <v>0.4330127018922193</v>
      </c>
      <c r="I14" s="1" t="s">
        <v>52</v>
      </c>
    </row>
    <row r="15" spans="1:11" x14ac:dyDescent="0.2">
      <c r="A15" s="31" t="s">
        <v>8</v>
      </c>
      <c r="B15" s="8">
        <v>3</v>
      </c>
      <c r="C15" s="9">
        <v>2</v>
      </c>
      <c r="D15" s="10">
        <v>2</v>
      </c>
      <c r="F15" s="1">
        <f t="shared" si="0"/>
        <v>0.4285714285714286</v>
      </c>
      <c r="G15" s="1">
        <f t="shared" si="1"/>
        <v>0.24743582965269673</v>
      </c>
      <c r="I15" s="1" t="s">
        <v>23</v>
      </c>
    </row>
    <row r="16" spans="1:11" x14ac:dyDescent="0.2">
      <c r="A16" s="31" t="s">
        <v>9</v>
      </c>
      <c r="B16" s="8">
        <v>1</v>
      </c>
      <c r="C16" s="9">
        <v>2</v>
      </c>
      <c r="D16" s="10">
        <v>2</v>
      </c>
      <c r="F16" s="1">
        <f t="shared" si="0"/>
        <v>0.60000000000000009</v>
      </c>
      <c r="G16" s="1">
        <f t="shared" si="1"/>
        <v>0.34641016151377546</v>
      </c>
      <c r="I16" s="1" t="s">
        <v>24</v>
      </c>
    </row>
    <row r="17" spans="1:9" x14ac:dyDescent="0.2">
      <c r="A17" s="31" t="s">
        <v>10</v>
      </c>
      <c r="B17" s="8">
        <v>3</v>
      </c>
      <c r="C17" s="9">
        <v>3</v>
      </c>
      <c r="D17" s="10">
        <v>1</v>
      </c>
      <c r="F17" s="1">
        <f t="shared" si="0"/>
        <v>0.35714285714285721</v>
      </c>
      <c r="G17" s="1">
        <f t="shared" si="1"/>
        <v>0.37115374447904509</v>
      </c>
      <c r="I17" s="1" t="s">
        <v>59</v>
      </c>
    </row>
    <row r="18" spans="1:9" x14ac:dyDescent="0.2">
      <c r="A18" s="31" t="s">
        <v>11</v>
      </c>
      <c r="B18" s="8">
        <v>1</v>
      </c>
      <c r="C18" s="9">
        <v>1</v>
      </c>
      <c r="D18" s="10">
        <v>0</v>
      </c>
      <c r="F18" s="1">
        <f t="shared" si="0"/>
        <v>0.25000000000000006</v>
      </c>
      <c r="G18" s="1">
        <f t="shared" si="1"/>
        <v>0.4330127018922193</v>
      </c>
      <c r="I18" s="2" t="s">
        <v>25</v>
      </c>
    </row>
    <row r="19" spans="1:9" x14ac:dyDescent="0.2">
      <c r="A19" s="31" t="s">
        <v>12</v>
      </c>
      <c r="B19" s="8">
        <v>0</v>
      </c>
      <c r="C19" s="9">
        <v>0</v>
      </c>
      <c r="D19" s="10">
        <v>1</v>
      </c>
      <c r="F19" s="1">
        <f t="shared" si="0"/>
        <v>1</v>
      </c>
      <c r="G19" s="1">
        <f t="shared" si="1"/>
        <v>0</v>
      </c>
      <c r="I19" s="2" t="s">
        <v>53</v>
      </c>
    </row>
    <row r="20" spans="1:9" x14ac:dyDescent="0.2">
      <c r="A20" s="31" t="s">
        <v>13</v>
      </c>
      <c r="B20" s="8">
        <v>1</v>
      </c>
      <c r="C20" s="9">
        <v>0</v>
      </c>
      <c r="D20" s="10">
        <v>0</v>
      </c>
      <c r="F20" s="1">
        <f t="shared" si="0"/>
        <v>0</v>
      </c>
      <c r="G20" s="1">
        <f t="shared" si="1"/>
        <v>0</v>
      </c>
      <c r="I20" s="1" t="s">
        <v>42</v>
      </c>
    </row>
    <row r="21" spans="1:9" x14ac:dyDescent="0.2">
      <c r="A21" s="31" t="s">
        <v>14</v>
      </c>
      <c r="B21" s="8">
        <v>0</v>
      </c>
      <c r="C21" s="9">
        <v>1</v>
      </c>
      <c r="D21" s="10">
        <v>0</v>
      </c>
      <c r="F21" s="1">
        <f t="shared" si="0"/>
        <v>0.50000000000000011</v>
      </c>
      <c r="G21" s="1">
        <f t="shared" si="1"/>
        <v>0.8660254037844386</v>
      </c>
    </row>
    <row r="22" spans="1:9" x14ac:dyDescent="0.2">
      <c r="B22" s="8"/>
      <c r="C22" s="9"/>
      <c r="D22" s="10"/>
    </row>
    <row r="23" spans="1:9" x14ac:dyDescent="0.2">
      <c r="B23" s="8"/>
      <c r="C23" s="9"/>
      <c r="D23" s="10"/>
    </row>
    <row r="24" spans="1:9" x14ac:dyDescent="0.2">
      <c r="B24" s="8"/>
      <c r="C24" s="9"/>
      <c r="D24" s="10"/>
    </row>
    <row r="25" spans="1:9" x14ac:dyDescent="0.2">
      <c r="B25" s="8"/>
      <c r="C25" s="9"/>
      <c r="D25" s="10"/>
    </row>
    <row r="26" spans="1:9" x14ac:dyDescent="0.2">
      <c r="B26" s="8"/>
      <c r="C26" s="9"/>
      <c r="D26" s="10"/>
    </row>
    <row r="27" spans="1:9" x14ac:dyDescent="0.2">
      <c r="B27" s="8"/>
      <c r="C27" s="9"/>
      <c r="D27" s="10"/>
    </row>
    <row r="28" spans="1:9" x14ac:dyDescent="0.2">
      <c r="B28" s="8"/>
      <c r="C28" s="9"/>
      <c r="D28" s="10"/>
    </row>
    <row r="29" spans="1:9" x14ac:dyDescent="0.2">
      <c r="B29" s="8"/>
      <c r="C29" s="9"/>
      <c r="D29" s="10"/>
    </row>
    <row r="30" spans="1:9" x14ac:dyDescent="0.2">
      <c r="B30" s="8"/>
      <c r="C30" s="9"/>
      <c r="D30" s="10"/>
    </row>
    <row r="31" spans="1:9" x14ac:dyDescent="0.2">
      <c r="B31" s="8"/>
      <c r="C31" s="9"/>
      <c r="D31" s="10"/>
    </row>
    <row r="32" spans="1:9" x14ac:dyDescent="0.2">
      <c r="B32" s="8"/>
      <c r="C32" s="9"/>
      <c r="D32" s="10"/>
    </row>
    <row r="33" spans="1:7" x14ac:dyDescent="0.2">
      <c r="B33" s="8"/>
      <c r="C33" s="9"/>
      <c r="D33" s="10"/>
    </row>
    <row r="34" spans="1:7" x14ac:dyDescent="0.2">
      <c r="B34" s="8"/>
      <c r="C34" s="9"/>
      <c r="D34" s="10"/>
    </row>
    <row r="35" spans="1:7" x14ac:dyDescent="0.2">
      <c r="B35" s="8"/>
      <c r="C35" s="9"/>
      <c r="D35" s="10"/>
    </row>
    <row r="36" spans="1:7" x14ac:dyDescent="0.2">
      <c r="B36" s="8"/>
      <c r="C36" s="9"/>
      <c r="D36" s="10"/>
    </row>
    <row r="37" spans="1:7" x14ac:dyDescent="0.2">
      <c r="B37" s="8"/>
      <c r="C37" s="9"/>
      <c r="D37" s="10"/>
    </row>
    <row r="38" spans="1:7" x14ac:dyDescent="0.2">
      <c r="B38" s="8"/>
      <c r="C38" s="9"/>
      <c r="D38" s="10"/>
    </row>
    <row r="39" spans="1:7" x14ac:dyDescent="0.2">
      <c r="B39" s="8"/>
      <c r="C39" s="9"/>
      <c r="D39" s="10"/>
    </row>
    <row r="40" spans="1:7" x14ac:dyDescent="0.2">
      <c r="B40" s="8"/>
      <c r="C40" s="9"/>
      <c r="D40" s="10"/>
    </row>
    <row r="41" spans="1:7" x14ac:dyDescent="0.2">
      <c r="B41" s="8"/>
      <c r="C41" s="9"/>
      <c r="D41" s="10"/>
    </row>
    <row r="42" spans="1:7" x14ac:dyDescent="0.2">
      <c r="B42" s="11"/>
      <c r="C42" s="12"/>
      <c r="D42" s="13"/>
    </row>
    <row r="43" spans="1:7" x14ac:dyDescent="0.2">
      <c r="A43" s="28" t="s">
        <v>58</v>
      </c>
      <c r="B43" s="24"/>
      <c r="C43" s="25"/>
      <c r="D43" s="26"/>
      <c r="F43" s="1" t="e">
        <f>C43/SUM(B43:D43)*COS(60*PI()/180)+D43/SUM(B43:D43)</f>
        <v>#DIV/0!</v>
      </c>
      <c r="G43" s="1" t="e">
        <f>C43/SUM(B43:D43)*SIN(60*PI()/180)</f>
        <v>#DIV/0!</v>
      </c>
    </row>
    <row r="44" spans="1:7" x14ac:dyDescent="0.2">
      <c r="A44" s="2" t="s">
        <v>17</v>
      </c>
      <c r="B44" s="8">
        <v>6</v>
      </c>
      <c r="C44" s="9">
        <v>10</v>
      </c>
      <c r="D44" s="10">
        <v>2</v>
      </c>
      <c r="F44" s="1">
        <f>C44/SUM(B44:D44)*COS(60*PI()/180)+D44/SUM(B44:D44)</f>
        <v>0.38888888888888895</v>
      </c>
      <c r="G44" s="1">
        <f>C44/SUM(B44:D44)*SIN(60*PI()/180)</f>
        <v>0.48112522432468813</v>
      </c>
    </row>
    <row r="45" spans="1:7" x14ac:dyDescent="0.2">
      <c r="A45" s="2" t="s">
        <v>18</v>
      </c>
      <c r="B45" s="8">
        <v>2</v>
      </c>
      <c r="C45" s="9">
        <v>4</v>
      </c>
      <c r="D45" s="10">
        <v>3</v>
      </c>
      <c r="F45" s="1">
        <f>C45/SUM(B45:D45)*COS(60*PI()/180)+D45/SUM(B45:D45)</f>
        <v>0.55555555555555558</v>
      </c>
      <c r="G45" s="1">
        <f>C45/SUM(B45:D45)*SIN(60*PI()/180)</f>
        <v>0.38490017945975047</v>
      </c>
    </row>
    <row r="46" spans="1:7" x14ac:dyDescent="0.2">
      <c r="A46" s="2" t="s">
        <v>19</v>
      </c>
      <c r="B46" s="8">
        <v>3</v>
      </c>
      <c r="C46" s="9">
        <v>3</v>
      </c>
      <c r="D46" s="10">
        <v>4</v>
      </c>
      <c r="F46" s="1">
        <f>C46/SUM(B46:D46)*COS(60*PI()/180)+D46/SUM(B46:D46)</f>
        <v>0.55000000000000004</v>
      </c>
      <c r="G46" s="1">
        <f>C46/SUM(B46:D46)*SIN(60*PI()/180)</f>
        <v>0.25980762113533157</v>
      </c>
    </row>
    <row r="47" spans="1:7" x14ac:dyDescent="0.2">
      <c r="B47" s="8"/>
      <c r="C47" s="9"/>
      <c r="D47" s="10"/>
    </row>
    <row r="48" spans="1:7" x14ac:dyDescent="0.2">
      <c r="B48" s="8"/>
      <c r="C48" s="9"/>
      <c r="D48" s="10"/>
    </row>
    <row r="49" spans="2:4" x14ac:dyDescent="0.2">
      <c r="B49" s="8"/>
      <c r="C49" s="9"/>
      <c r="D49" s="10"/>
    </row>
    <row r="50" spans="2:4" x14ac:dyDescent="0.2">
      <c r="B50" s="8"/>
      <c r="C50" s="9"/>
      <c r="D50" s="10"/>
    </row>
    <row r="51" spans="2:4" x14ac:dyDescent="0.2">
      <c r="B51" s="8"/>
      <c r="C51" s="9"/>
      <c r="D51" s="10"/>
    </row>
    <row r="52" spans="2:4" x14ac:dyDescent="0.2">
      <c r="B52" s="15"/>
      <c r="C52" s="16"/>
      <c r="D52" s="17"/>
    </row>
    <row r="53" spans="2:4" x14ac:dyDescent="0.2">
      <c r="B53" s="15"/>
      <c r="C53" s="16"/>
      <c r="D53" s="17"/>
    </row>
    <row r="54" spans="2:4" x14ac:dyDescent="0.2">
      <c r="B54" s="15"/>
      <c r="C54" s="16"/>
      <c r="D54" s="17"/>
    </row>
    <row r="55" spans="2:4" x14ac:dyDescent="0.2">
      <c r="B55" s="15"/>
      <c r="C55" s="16"/>
      <c r="D55" s="17"/>
    </row>
    <row r="56" spans="2:4" x14ac:dyDescent="0.2">
      <c r="B56" s="15"/>
      <c r="C56" s="16"/>
      <c r="D56" s="17"/>
    </row>
    <row r="57" spans="2:4" x14ac:dyDescent="0.2">
      <c r="B57" s="15"/>
      <c r="C57" s="16"/>
      <c r="D57" s="17"/>
    </row>
    <row r="58" spans="2:4" x14ac:dyDescent="0.2">
      <c r="B58" s="15"/>
      <c r="C58" s="16"/>
      <c r="D58" s="17"/>
    </row>
    <row r="59" spans="2:4" x14ac:dyDescent="0.2">
      <c r="B59" s="15"/>
      <c r="C59" s="16"/>
      <c r="D59" s="17"/>
    </row>
    <row r="60" spans="2:4" x14ac:dyDescent="0.2">
      <c r="B60" s="15"/>
      <c r="C60" s="16"/>
      <c r="D60" s="17"/>
    </row>
    <row r="61" spans="2:4" x14ac:dyDescent="0.2">
      <c r="B61" s="15"/>
      <c r="C61" s="16"/>
      <c r="D61" s="17"/>
    </row>
    <row r="62" spans="2:4" x14ac:dyDescent="0.2">
      <c r="B62" s="15"/>
      <c r="C62" s="16"/>
      <c r="D62" s="17"/>
    </row>
    <row r="63" spans="2:4" x14ac:dyDescent="0.2">
      <c r="B63" s="15"/>
      <c r="C63" s="16"/>
      <c r="D63" s="17"/>
    </row>
    <row r="64" spans="2:4" x14ac:dyDescent="0.2">
      <c r="B64" s="15"/>
      <c r="C64" s="16"/>
      <c r="D64" s="17"/>
    </row>
    <row r="65" spans="1:7" x14ac:dyDescent="0.2">
      <c r="B65" s="15"/>
      <c r="C65" s="16"/>
      <c r="D65" s="17"/>
    </row>
    <row r="66" spans="1:7" x14ac:dyDescent="0.2">
      <c r="B66" s="15"/>
      <c r="C66" s="16"/>
      <c r="D66" s="17"/>
    </row>
    <row r="67" spans="1:7" x14ac:dyDescent="0.2">
      <c r="B67" s="15"/>
      <c r="C67" s="16"/>
      <c r="D67" s="17"/>
    </row>
    <row r="68" spans="1:7" x14ac:dyDescent="0.2">
      <c r="B68" s="15"/>
      <c r="C68" s="16"/>
      <c r="D68" s="17"/>
    </row>
    <row r="69" spans="1:7" x14ac:dyDescent="0.2">
      <c r="B69" s="15"/>
      <c r="C69" s="16"/>
      <c r="D69" s="17"/>
    </row>
    <row r="70" spans="1:7" x14ac:dyDescent="0.2">
      <c r="B70" s="15"/>
      <c r="C70" s="16"/>
      <c r="D70" s="17"/>
    </row>
    <row r="71" spans="1:7" x14ac:dyDescent="0.2">
      <c r="B71" s="15"/>
      <c r="C71" s="16"/>
      <c r="D71" s="17"/>
    </row>
    <row r="72" spans="1:7" x14ac:dyDescent="0.2">
      <c r="B72" s="15"/>
      <c r="C72" s="16"/>
      <c r="D72" s="17"/>
    </row>
    <row r="73" spans="1:7" x14ac:dyDescent="0.2">
      <c r="B73" s="18"/>
      <c r="C73" s="19"/>
      <c r="D73" s="20"/>
    </row>
    <row r="74" spans="1:7" x14ac:dyDescent="0.2">
      <c r="A74" s="28" t="s">
        <v>28</v>
      </c>
      <c r="B74" s="21"/>
      <c r="C74" s="22"/>
      <c r="D74" s="23"/>
      <c r="F74" s="1" t="e">
        <f>C74/SUM(B74:D74)*COS(60*PI()/180)+D74/SUM(B74:D74)</f>
        <v>#DIV/0!</v>
      </c>
      <c r="G74" s="1" t="e">
        <f>C74/SUM(B74:D74)*SIN(60*PI()/180)</f>
        <v>#DIV/0!</v>
      </c>
    </row>
    <row r="75" spans="1:7" x14ac:dyDescent="0.2">
      <c r="A75" s="2" t="s">
        <v>57</v>
      </c>
      <c r="B75" s="8">
        <v>8</v>
      </c>
      <c r="C75" s="9">
        <v>7</v>
      </c>
      <c r="D75" s="10">
        <v>0</v>
      </c>
      <c r="F75" s="1">
        <f>C75/SUM(B75:D75)*COS(60*PI()/180)+D75/SUM(B75:D75)</f>
        <v>0.23333333333333339</v>
      </c>
      <c r="G75" s="1">
        <f>C75/SUM(B75:D75)*SIN(60*PI()/180)</f>
        <v>0.404145188432738</v>
      </c>
    </row>
    <row r="76" spans="1:7" x14ac:dyDescent="0.2">
      <c r="A76" s="2" t="s">
        <v>15</v>
      </c>
      <c r="B76" s="8">
        <v>6</v>
      </c>
      <c r="C76" s="9">
        <v>5</v>
      </c>
      <c r="D76" s="10">
        <v>2</v>
      </c>
      <c r="F76" s="1">
        <f>C76/SUM(B76:D76)*COS(60*PI()/180)+D76/SUM(B76:D76)</f>
        <v>0.34615384615384626</v>
      </c>
      <c r="G76" s="1">
        <f>C76/SUM(B76:D76)*SIN(60*PI()/180)</f>
        <v>0.33308669376324562</v>
      </c>
    </row>
    <row r="77" spans="1:7" x14ac:dyDescent="0.2">
      <c r="A77" s="2" t="s">
        <v>16</v>
      </c>
      <c r="B77" s="8">
        <v>1</v>
      </c>
      <c r="C77" s="9">
        <v>0</v>
      </c>
      <c r="D77" s="10">
        <v>1</v>
      </c>
      <c r="F77" s="1">
        <f>C77/SUM(B77:D77)*COS(60*PI()/180)+D77/SUM(B77:D77)</f>
        <v>0.5</v>
      </c>
      <c r="G77" s="1">
        <f>C77/SUM(B77:D77)*SIN(60*PI()/180)</f>
        <v>0</v>
      </c>
    </row>
    <row r="78" spans="1:7" x14ac:dyDescent="0.2">
      <c r="B78" s="15"/>
      <c r="C78" s="16"/>
      <c r="D78" s="17"/>
    </row>
    <row r="79" spans="1:7" x14ac:dyDescent="0.2">
      <c r="B79" s="15"/>
      <c r="C79" s="16"/>
      <c r="D79" s="17"/>
    </row>
    <row r="80" spans="1:7" x14ac:dyDescent="0.2">
      <c r="B80" s="15"/>
      <c r="C80" s="16"/>
      <c r="D80" s="17"/>
    </row>
    <row r="81" spans="2:4" x14ac:dyDescent="0.2">
      <c r="B81" s="15"/>
      <c r="C81" s="16"/>
      <c r="D81" s="17"/>
    </row>
    <row r="82" spans="2:4" x14ac:dyDescent="0.2">
      <c r="B82" s="15"/>
      <c r="C82" s="16"/>
      <c r="D82" s="17"/>
    </row>
    <row r="83" spans="2:4" x14ac:dyDescent="0.2">
      <c r="B83" s="15"/>
      <c r="C83" s="16"/>
      <c r="D83" s="17"/>
    </row>
    <row r="84" spans="2:4" x14ac:dyDescent="0.2">
      <c r="B84" s="15"/>
      <c r="C84" s="16"/>
      <c r="D84" s="17"/>
    </row>
    <row r="85" spans="2:4" x14ac:dyDescent="0.2">
      <c r="B85" s="15"/>
      <c r="C85" s="16"/>
      <c r="D85" s="17"/>
    </row>
    <row r="86" spans="2:4" x14ac:dyDescent="0.2">
      <c r="B86" s="15"/>
      <c r="C86" s="16"/>
      <c r="D86" s="17"/>
    </row>
    <row r="87" spans="2:4" x14ac:dyDescent="0.2">
      <c r="B87" s="15"/>
      <c r="C87" s="16"/>
      <c r="D87" s="17"/>
    </row>
    <row r="88" spans="2:4" x14ac:dyDescent="0.2">
      <c r="B88" s="15"/>
      <c r="C88" s="16"/>
      <c r="D88" s="17"/>
    </row>
    <row r="89" spans="2:4" x14ac:dyDescent="0.2">
      <c r="B89" s="15"/>
      <c r="C89" s="16"/>
      <c r="D89" s="17"/>
    </row>
    <row r="90" spans="2:4" x14ac:dyDescent="0.2">
      <c r="B90" s="15"/>
      <c r="C90" s="16"/>
      <c r="D90" s="17"/>
    </row>
    <row r="91" spans="2:4" x14ac:dyDescent="0.2">
      <c r="B91" s="15"/>
      <c r="C91" s="16"/>
      <c r="D91" s="17"/>
    </row>
    <row r="92" spans="2:4" x14ac:dyDescent="0.2">
      <c r="B92" s="15"/>
      <c r="C92" s="16"/>
      <c r="D92" s="17"/>
    </row>
    <row r="93" spans="2:4" x14ac:dyDescent="0.2">
      <c r="B93" s="15"/>
      <c r="C93" s="16"/>
      <c r="D93" s="17"/>
    </row>
    <row r="94" spans="2:4" x14ac:dyDescent="0.2">
      <c r="B94" s="15"/>
      <c r="C94" s="16"/>
      <c r="D94" s="17"/>
    </row>
    <row r="95" spans="2:4" x14ac:dyDescent="0.2">
      <c r="B95" s="15"/>
      <c r="C95" s="16"/>
      <c r="D95" s="17"/>
    </row>
    <row r="96" spans="2:4" x14ac:dyDescent="0.2">
      <c r="B96" s="15"/>
      <c r="C96" s="16"/>
      <c r="D96" s="17"/>
    </row>
    <row r="97" spans="2:4" x14ac:dyDescent="0.2">
      <c r="B97" s="15"/>
      <c r="C97" s="16"/>
      <c r="D97" s="17"/>
    </row>
    <row r="98" spans="2:4" x14ac:dyDescent="0.2">
      <c r="B98" s="15"/>
      <c r="C98" s="16"/>
      <c r="D98" s="17"/>
    </row>
    <row r="99" spans="2:4" x14ac:dyDescent="0.2">
      <c r="B99" s="15"/>
      <c r="C99" s="16"/>
      <c r="D99" s="17"/>
    </row>
    <row r="100" spans="2:4" x14ac:dyDescent="0.2">
      <c r="B100" s="15"/>
      <c r="C100" s="16"/>
      <c r="D100" s="17"/>
    </row>
    <row r="101" spans="2:4" x14ac:dyDescent="0.2">
      <c r="B101" s="15"/>
      <c r="C101" s="16"/>
      <c r="D101" s="17"/>
    </row>
    <row r="102" spans="2:4" x14ac:dyDescent="0.2">
      <c r="B102" s="15"/>
      <c r="C102" s="16"/>
      <c r="D102" s="17"/>
    </row>
    <row r="103" spans="2:4" x14ac:dyDescent="0.2">
      <c r="B103" s="15"/>
      <c r="C103" s="16"/>
      <c r="D103" s="17"/>
    </row>
    <row r="104" spans="2:4" x14ac:dyDescent="0.2">
      <c r="B104" s="18"/>
      <c r="C104" s="19"/>
      <c r="D104" s="20"/>
    </row>
  </sheetData>
  <mergeCells count="4">
    <mergeCell ref="B11:D11"/>
    <mergeCell ref="B7:D7"/>
    <mergeCell ref="B8:D8"/>
    <mergeCell ref="B9:E9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Triangle</vt:lpstr>
    </vt:vector>
  </TitlesOfParts>
  <Manager/>
  <Company>Smith College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Brady</dc:creator>
  <cp:keywords/>
  <dc:description/>
  <cp:lastModifiedBy>Microsoft Office User</cp:lastModifiedBy>
  <cp:lastPrinted>2013-01-09T17:23:51Z</cp:lastPrinted>
  <dcterms:created xsi:type="dcterms:W3CDTF">2001-06-01T18:39:54Z</dcterms:created>
  <dcterms:modified xsi:type="dcterms:W3CDTF">2018-07-03T04:02:14Z</dcterms:modified>
  <cp:category/>
</cp:coreProperties>
</file>